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charlottefornander/Desktop/"/>
    </mc:Choice>
  </mc:AlternateContent>
  <xr:revisionPtr revIDLastSave="0" documentId="8_{CC94A16C-0B13-444F-9ABF-4621E7604AD2}" xr6:coauthVersionLast="47" xr6:coauthVersionMax="47" xr10:uidLastSave="{00000000-0000-0000-0000-000000000000}"/>
  <bookViews>
    <workbookView xWindow="0" yWindow="500" windowWidth="28800" windowHeight="16360" activeTab="1" xr2:uid="{00000000-000D-0000-FFFF-FFFF00000000}"/>
  </bookViews>
  <sheets>
    <sheet name="Investeringskalkyl" sheetId="1" r:id="rId1"/>
    <sheet name="Hovås Fastigheter" sheetId="2" r:id="rId2"/>
    <sheet name="Detalj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2" i="1"/>
  <c r="D10" i="1"/>
  <c r="C10" i="1"/>
  <c r="C13" i="1" s="1"/>
  <c r="D13" i="1" l="1"/>
  <c r="F10" i="1"/>
  <c r="F13" i="1" s="1"/>
  <c r="J9" i="1"/>
  <c r="J6" i="1"/>
  <c r="J7" i="1"/>
  <c r="J8" i="1"/>
  <c r="J10" i="1"/>
  <c r="I6" i="1" l="1"/>
  <c r="I7" i="1"/>
  <c r="I8" i="1"/>
  <c r="I9" i="1"/>
  <c r="I10" i="1"/>
  <c r="J12" i="1"/>
</calcChain>
</file>

<file path=xl/sharedStrings.xml><?xml version="1.0" encoding="utf-8"?>
<sst xmlns="http://schemas.openxmlformats.org/spreadsheetml/2006/main" count="83" uniqueCount="48">
  <si>
    <t>Investeringskalkyl – Hovås 25:1 och Hovås 1:291</t>
  </si>
  <si>
    <t>Sammanställning av hyresintäkter, driftkostnader, driftnetto och direktavkastning.</t>
  </si>
  <si>
    <t>Portföljöversikt</t>
  </si>
  <si>
    <t>Scenarioanalys</t>
  </si>
  <si>
    <t>Objekt / hyresgäst</t>
  </si>
  <si>
    <t>Typ</t>
  </si>
  <si>
    <t>Yta (kvm)</t>
  </si>
  <si>
    <t>Hyra (kr/år)</t>
  </si>
  <si>
    <t>Drift (kr/år)</t>
  </si>
  <si>
    <t>Driftnetto (kr/år)</t>
  </si>
  <si>
    <t>Köpeskilling</t>
  </si>
  <si>
    <t>Direktavkastning</t>
  </si>
  <si>
    <t>Pris / kvm</t>
  </si>
  <si>
    <t>Vetrinär</t>
  </si>
  <si>
    <t>Lokal</t>
  </si>
  <si>
    <t>Damfrisering</t>
  </si>
  <si>
    <t>Lägenhet 1101</t>
  </si>
  <si>
    <t>Bostad</t>
  </si>
  <si>
    <t>Lägenhet 1102</t>
  </si>
  <si>
    <t>Hovås 25:1 – summa</t>
  </si>
  <si>
    <t>Obs.</t>
  </si>
  <si>
    <t>Bildunderlaget anger ca 550 000 kr totalt.</t>
  </si>
  <si>
    <t>Hovås Restaurang och Mat AB</t>
  </si>
  <si>
    <t>Not</t>
  </si>
  <si>
    <t>Exakt beräkning enligt angivna intäkter och driftkostnader:</t>
  </si>
  <si>
    <t>Portfölj totalt</t>
  </si>
  <si>
    <t>FASTIGHETEN HOVÅS 25:1, 2026</t>
  </si>
  <si>
    <t>Hyresintäkter plus moms</t>
  </si>
  <si>
    <t>ca 66 kvm</t>
  </si>
  <si>
    <t>ca 54 kvm</t>
  </si>
  <si>
    <t>Hyresintäkter utan moms</t>
  </si>
  <si>
    <t>ca 40 kvm</t>
  </si>
  <si>
    <t>ca 80 kvm</t>
  </si>
  <si>
    <t>Summa 354298</t>
  </si>
  <si>
    <t>Driftkostnader</t>
  </si>
  <si>
    <t>El (netto)</t>
  </si>
  <si>
    <t>Försäkring</t>
  </si>
  <si>
    <t>VA och skottning</t>
  </si>
  <si>
    <t>Summa 49000</t>
  </si>
  <si>
    <t>Överskott</t>
  </si>
  <si>
    <t>FASTIGHETEN HOVÅS 1:291</t>
  </si>
  <si>
    <t>x12</t>
  </si>
  <si>
    <t>Renhållning och skottning</t>
  </si>
  <si>
    <t>Summa 29000</t>
  </si>
  <si>
    <t>Totalt överskott</t>
  </si>
  <si>
    <t>Summa</t>
  </si>
  <si>
    <t>El netto</t>
  </si>
  <si>
    <t>Summa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</si>
</sst>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name val="Calibri"/>
      <family val="2"/>
    </font>
    <font>
      <sz val="11"/>
      <color rgb="FF008000"/>
      <name val="Calibri"/>
      <family val="2"/>
    </font>
    <font>
      <sz val="11"/>
      <color rgb="FF666666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DDEBF7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1F4E7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3" fillId="0" borderId="2" xfId="0" applyFont="1" applyBorder="1"/>
    <xf numFmtId="0" fontId="0" fillId="0" borderId="2" xfId="0" applyBorder="1"/>
    <xf numFmtId="38" fontId="6" fillId="0" borderId="2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0" fontId="5" fillId="0" borderId="0" xfId="0" applyFont="1"/>
    <xf numFmtId="0" fontId="0" fillId="0" borderId="1" xfId="0" applyBorder="1"/>
    <xf numFmtId="38" fontId="5" fillId="0" borderId="0" xfId="0" applyNumberFormat="1" applyFont="1"/>
    <xf numFmtId="38" fontId="6" fillId="4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965200</xdr:colOff>
      <xdr:row>56</xdr:row>
      <xdr:rowOff>127000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FC2CED35-04D5-548C-442E-94A48A371F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2" workbookViewId="0">
      <selection activeCell="H23" sqref="H23"/>
    </sheetView>
  </sheetViews>
  <sheetFormatPr baseColWidth="10" defaultColWidth="8.83203125" defaultRowHeight="15" x14ac:dyDescent="0.2"/>
  <cols>
    <col min="1" max="1" width="36" customWidth="1"/>
    <col min="2" max="2" width="16" customWidth="1"/>
    <col min="3" max="3" width="12" customWidth="1"/>
    <col min="4" max="5" width="16" customWidth="1"/>
    <col min="6" max="6" width="18" customWidth="1"/>
    <col min="7" max="7" width="4" customWidth="1"/>
    <col min="8" max="8" width="20" customWidth="1"/>
    <col min="9" max="10" width="16" customWidth="1"/>
  </cols>
  <sheetData>
    <row r="1" spans="1:10" ht="21" customHeight="1" x14ac:dyDescent="0.2">
      <c r="A1" s="18" t="s">
        <v>0</v>
      </c>
      <c r="B1" s="16"/>
      <c r="C1" s="16"/>
      <c r="D1" s="16"/>
      <c r="E1" s="16"/>
      <c r="F1" s="16"/>
    </row>
    <row r="2" spans="1:10" ht="21" customHeight="1" x14ac:dyDescent="0.2">
      <c r="A2" s="15" t="s">
        <v>1</v>
      </c>
      <c r="B2" s="16"/>
      <c r="C2" s="16"/>
      <c r="D2" s="16"/>
      <c r="E2" s="16"/>
      <c r="F2" s="16"/>
    </row>
    <row r="3" spans="1:10" ht="21" customHeight="1" x14ac:dyDescent="0.2"/>
    <row r="4" spans="1:10" ht="21" customHeight="1" x14ac:dyDescent="0.2">
      <c r="A4" s="17" t="s">
        <v>2</v>
      </c>
      <c r="B4" s="16"/>
      <c r="C4" s="16"/>
      <c r="D4" s="16"/>
      <c r="E4" s="16"/>
      <c r="F4" s="16"/>
      <c r="H4" s="17" t="s">
        <v>3</v>
      </c>
      <c r="I4" s="16"/>
      <c r="J4" s="16"/>
    </row>
    <row r="5" spans="1:10" ht="21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H5" s="1" t="s">
        <v>10</v>
      </c>
      <c r="I5" s="1" t="s">
        <v>11</v>
      </c>
      <c r="J5" s="1" t="s">
        <v>12</v>
      </c>
    </row>
    <row r="6" spans="1:10" ht="21" customHeight="1" x14ac:dyDescent="0.2">
      <c r="A6" s="2" t="s">
        <v>13</v>
      </c>
      <c r="B6" s="2" t="s">
        <v>14</v>
      </c>
      <c r="C6" s="3">
        <v>66</v>
      </c>
      <c r="D6" s="3">
        <v>84588</v>
      </c>
      <c r="E6" s="4"/>
      <c r="F6" s="4"/>
      <c r="H6" s="4">
        <v>8000000</v>
      </c>
      <c r="I6" s="5">
        <f>IF(H6&gt;0,$F$13/H6,"")</f>
        <v>7.0417250000000001E-2</v>
      </c>
      <c r="J6" s="4">
        <f>IF(H6&gt;0,H6/$C$13,"")</f>
        <v>17582.417582417584</v>
      </c>
    </row>
    <row r="7" spans="1:10" ht="21" customHeight="1" x14ac:dyDescent="0.2">
      <c r="A7" s="2" t="s">
        <v>15</v>
      </c>
      <c r="B7" s="2" t="s">
        <v>14</v>
      </c>
      <c r="C7" s="3">
        <v>54</v>
      </c>
      <c r="D7" s="3">
        <v>79054</v>
      </c>
      <c r="E7" s="4"/>
      <c r="F7" s="4"/>
      <c r="H7" s="4">
        <v>9000000</v>
      </c>
      <c r="I7" s="5">
        <f>IF(H7&gt;0,$F$13/H7,"")</f>
        <v>6.2593111111111113E-2</v>
      </c>
      <c r="J7" s="4">
        <f>IF(H7&gt;0,H7/$C$13,"")</f>
        <v>19780.219780219781</v>
      </c>
    </row>
    <row r="8" spans="1:10" ht="21" customHeight="1" x14ac:dyDescent="0.2">
      <c r="A8" s="2" t="s">
        <v>16</v>
      </c>
      <c r="B8" s="2" t="s">
        <v>17</v>
      </c>
      <c r="C8" s="3">
        <v>40</v>
      </c>
      <c r="D8" s="3">
        <v>79956</v>
      </c>
      <c r="E8" s="4"/>
      <c r="F8" s="4"/>
      <c r="H8" s="4">
        <v>10000000</v>
      </c>
      <c r="I8" s="5">
        <f>IF(H8&gt;0,$F$13/H8,"")</f>
        <v>5.6333800000000003E-2</v>
      </c>
      <c r="J8" s="4">
        <f>IF(H8&gt;0,H8/$C$13,"")</f>
        <v>21978.021978021978</v>
      </c>
    </row>
    <row r="9" spans="1:10" ht="21" customHeight="1" x14ac:dyDescent="0.2">
      <c r="A9" s="2" t="s">
        <v>18</v>
      </c>
      <c r="B9" s="2" t="s">
        <v>17</v>
      </c>
      <c r="C9" s="3">
        <v>80</v>
      </c>
      <c r="D9" s="3">
        <v>110700</v>
      </c>
      <c r="E9" s="4"/>
      <c r="F9" s="4"/>
      <c r="H9" s="4">
        <v>11000000</v>
      </c>
      <c r="I9" s="5">
        <f>IF(H9&gt;0,$F$13/H9,"")</f>
        <v>5.1212545454545455E-2</v>
      </c>
      <c r="J9" s="4">
        <f>IF(H9&gt;0,H9/$C$13,"")</f>
        <v>24175.824175824175</v>
      </c>
    </row>
    <row r="10" spans="1:10" ht="21" customHeight="1" x14ac:dyDescent="0.2">
      <c r="A10" s="6" t="s">
        <v>19</v>
      </c>
      <c r="B10" s="7"/>
      <c r="C10" s="8">
        <f>SUM(C6:C9)</f>
        <v>240</v>
      </c>
      <c r="D10" s="8">
        <f>SUM(D6:D9)</f>
        <v>354298</v>
      </c>
      <c r="E10" s="9">
        <v>49000</v>
      </c>
      <c r="F10" s="8">
        <f>D10-E10</f>
        <v>305298</v>
      </c>
      <c r="H10" s="4">
        <v>12000000</v>
      </c>
      <c r="I10" s="5">
        <f>IF(H10&gt;0,$F$13/H10,"")</f>
        <v>4.6944833333333331E-2</v>
      </c>
      <c r="J10" s="4">
        <f>IF(H10&gt;0,H10/$C$13,"")</f>
        <v>26373.626373626375</v>
      </c>
    </row>
    <row r="11" spans="1:10" ht="21" customHeight="1" x14ac:dyDescent="0.2">
      <c r="C11" s="10"/>
      <c r="D11" s="10"/>
      <c r="E11" s="10"/>
      <c r="F11" s="10"/>
      <c r="H11" s="11" t="s">
        <v>20</v>
      </c>
      <c r="I11" s="19" t="s">
        <v>21</v>
      </c>
      <c r="J11" s="16"/>
    </row>
    <row r="12" spans="1:10" ht="21" customHeight="1" x14ac:dyDescent="0.2">
      <c r="A12" s="12" t="s">
        <v>22</v>
      </c>
      <c r="B12" s="12" t="s">
        <v>14</v>
      </c>
      <c r="C12" s="3">
        <v>215</v>
      </c>
      <c r="D12" s="3">
        <v>287040</v>
      </c>
      <c r="E12" s="3">
        <v>29000</v>
      </c>
      <c r="F12" s="4">
        <f>D12-E12</f>
        <v>258040</v>
      </c>
      <c r="H12" s="11" t="s">
        <v>23</v>
      </c>
      <c r="I12" s="11" t="s">
        <v>24</v>
      </c>
      <c r="J12" s="13">
        <f>F13</f>
        <v>563338</v>
      </c>
    </row>
    <row r="13" spans="1:10" ht="21" customHeight="1" x14ac:dyDescent="0.2">
      <c r="A13" s="6" t="s">
        <v>25</v>
      </c>
      <c r="B13" s="7"/>
      <c r="C13" s="14">
        <f>C10+C12</f>
        <v>455</v>
      </c>
      <c r="D13" s="14">
        <f>D10+D12</f>
        <v>641338</v>
      </c>
      <c r="E13" s="14">
        <f>E10+E12</f>
        <v>78000</v>
      </c>
      <c r="F13" s="14">
        <f>F10+F12</f>
        <v>563338</v>
      </c>
    </row>
    <row r="14" spans="1:10" ht="21" customHeight="1" x14ac:dyDescent="0.2"/>
    <row r="15" spans="1:10" ht="21" customHeight="1" x14ac:dyDescent="0.2"/>
    <row r="16" spans="1:10" ht="21" customHeight="1" x14ac:dyDescent="0.2"/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</sheetData>
  <mergeCells count="5">
    <mergeCell ref="A2:F2"/>
    <mergeCell ref="A1:F1"/>
    <mergeCell ref="H4:J4"/>
    <mergeCell ref="I11:J11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showGridLines="0" tabSelected="1" workbookViewId="0">
      <selection activeCell="D14" sqref="D14"/>
    </sheetView>
  </sheetViews>
  <sheetFormatPr baseColWidth="10" defaultColWidth="8.83203125" defaultRowHeight="15" x14ac:dyDescent="0.2"/>
  <cols>
    <col min="1" max="1" width="25.83203125" bestFit="1" customWidth="1"/>
    <col min="2" max="4" width="16" customWidth="1"/>
  </cols>
  <sheetData>
    <row r="1" spans="1:4" x14ac:dyDescent="0.2">
      <c r="A1" t="s">
        <v>26</v>
      </c>
    </row>
    <row r="2" spans="1:4" x14ac:dyDescent="0.2">
      <c r="A2" t="s">
        <v>27</v>
      </c>
    </row>
    <row r="3" spans="1:4" x14ac:dyDescent="0.2">
      <c r="A3" t="s">
        <v>13</v>
      </c>
      <c r="B3">
        <v>84588</v>
      </c>
      <c r="C3" t="s">
        <v>28</v>
      </c>
    </row>
    <row r="4" spans="1:4" x14ac:dyDescent="0.2">
      <c r="A4" t="s">
        <v>15</v>
      </c>
      <c r="B4">
        <v>79054</v>
      </c>
      <c r="C4" t="s">
        <v>29</v>
      </c>
    </row>
    <row r="6" spans="1:4" x14ac:dyDescent="0.2">
      <c r="A6" t="s">
        <v>30</v>
      </c>
    </row>
    <row r="7" spans="1:4" x14ac:dyDescent="0.2">
      <c r="A7" t="s">
        <v>16</v>
      </c>
      <c r="B7">
        <v>79956</v>
      </c>
      <c r="C7" t="s">
        <v>31</v>
      </c>
    </row>
    <row r="8" spans="1:4" x14ac:dyDescent="0.2">
      <c r="A8" t="s">
        <v>18</v>
      </c>
      <c r="B8">
        <v>110700</v>
      </c>
      <c r="C8" t="s">
        <v>32</v>
      </c>
      <c r="D8" t="s">
        <v>33</v>
      </c>
    </row>
    <row r="10" spans="1:4" x14ac:dyDescent="0.2">
      <c r="A10" t="s">
        <v>34</v>
      </c>
    </row>
    <row r="11" spans="1:4" x14ac:dyDescent="0.2">
      <c r="A11" t="s">
        <v>35</v>
      </c>
      <c r="B11">
        <v>6000</v>
      </c>
    </row>
    <row r="12" spans="1:4" x14ac:dyDescent="0.2">
      <c r="A12" t="s">
        <v>36</v>
      </c>
      <c r="B12">
        <v>21000</v>
      </c>
    </row>
    <row r="13" spans="1:4" x14ac:dyDescent="0.2">
      <c r="A13" t="s">
        <v>37</v>
      </c>
      <c r="B13">
        <v>22000</v>
      </c>
      <c r="D13" t="s">
        <v>38</v>
      </c>
    </row>
    <row r="14" spans="1:4" x14ac:dyDescent="0.2">
      <c r="A14" t="s">
        <v>39</v>
      </c>
      <c r="D14">
        <v>300000</v>
      </c>
    </row>
    <row r="16" spans="1:4" x14ac:dyDescent="0.2">
      <c r="A16" t="s">
        <v>40</v>
      </c>
    </row>
    <row r="17" spans="1:4" x14ac:dyDescent="0.2">
      <c r="A17" t="s">
        <v>22</v>
      </c>
      <c r="B17">
        <v>23920</v>
      </c>
      <c r="C17" t="s">
        <v>41</v>
      </c>
      <c r="D17">
        <v>287040</v>
      </c>
    </row>
    <row r="19" spans="1:4" x14ac:dyDescent="0.2">
      <c r="A19" t="s">
        <v>34</v>
      </c>
    </row>
    <row r="20" spans="1:4" x14ac:dyDescent="0.2">
      <c r="A20" t="s">
        <v>36</v>
      </c>
      <c r="B20">
        <v>21000</v>
      </c>
    </row>
    <row r="21" spans="1:4" x14ac:dyDescent="0.2">
      <c r="A21" t="s">
        <v>42</v>
      </c>
      <c r="B21">
        <v>8000</v>
      </c>
      <c r="D21" t="s">
        <v>43</v>
      </c>
    </row>
    <row r="22" spans="1:4" x14ac:dyDescent="0.2">
      <c r="A22" t="s">
        <v>39</v>
      </c>
      <c r="D22">
        <v>250000</v>
      </c>
    </row>
    <row r="24" spans="1:4" x14ac:dyDescent="0.2">
      <c r="A24" t="s">
        <v>44</v>
      </c>
      <c r="D24">
        <v>550000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showGridLines="0" workbookViewId="0"/>
  </sheetViews>
  <sheetFormatPr baseColWidth="10" defaultColWidth="8.83203125" defaultRowHeight="15" x14ac:dyDescent="0.2"/>
  <cols>
    <col min="1" max="1" width="24" customWidth="1"/>
    <col min="2" max="4" width="16" customWidth="1"/>
  </cols>
  <sheetData>
    <row r="1" spans="1:3" x14ac:dyDescent="0.2">
      <c r="A1" t="s">
        <v>26</v>
      </c>
    </row>
    <row r="2" spans="1:3" x14ac:dyDescent="0.2">
      <c r="A2" t="s">
        <v>27</v>
      </c>
    </row>
    <row r="3" spans="1:3" x14ac:dyDescent="0.2">
      <c r="A3" t="s">
        <v>13</v>
      </c>
      <c r="B3">
        <v>84588</v>
      </c>
      <c r="C3" t="s">
        <v>28</v>
      </c>
    </row>
    <row r="4" spans="1:3" x14ac:dyDescent="0.2">
      <c r="A4" t="s">
        <v>15</v>
      </c>
      <c r="B4">
        <v>79054</v>
      </c>
      <c r="C4" t="s">
        <v>29</v>
      </c>
    </row>
    <row r="6" spans="1:3" x14ac:dyDescent="0.2">
      <c r="A6" t="s">
        <v>30</v>
      </c>
    </row>
    <row r="7" spans="1:3" x14ac:dyDescent="0.2">
      <c r="A7" t="s">
        <v>16</v>
      </c>
      <c r="B7">
        <v>79956</v>
      </c>
      <c r="C7" t="s">
        <v>31</v>
      </c>
    </row>
    <row r="8" spans="1:3" x14ac:dyDescent="0.2">
      <c r="A8" t="s">
        <v>18</v>
      </c>
      <c r="B8">
        <v>110700</v>
      </c>
      <c r="C8" t="s">
        <v>32</v>
      </c>
    </row>
    <row r="9" spans="1:3" x14ac:dyDescent="0.2">
      <c r="A9" t="s">
        <v>45</v>
      </c>
      <c r="B9">
        <v>354298</v>
      </c>
    </row>
    <row r="11" spans="1:3" x14ac:dyDescent="0.2">
      <c r="A11" t="s">
        <v>34</v>
      </c>
    </row>
    <row r="12" spans="1:3" x14ac:dyDescent="0.2">
      <c r="A12" t="s">
        <v>46</v>
      </c>
      <c r="B12">
        <v>6000</v>
      </c>
    </row>
    <row r="13" spans="1:3" x14ac:dyDescent="0.2">
      <c r="A13" t="s">
        <v>36</v>
      </c>
      <c r="B13">
        <v>21000</v>
      </c>
    </row>
    <row r="14" spans="1:3" x14ac:dyDescent="0.2">
      <c r="A14" t="s">
        <v>37</v>
      </c>
      <c r="B14">
        <v>22000</v>
      </c>
    </row>
    <row r="15" spans="1:3" x14ac:dyDescent="0.2">
      <c r="A15" t="s">
        <v>47</v>
      </c>
      <c r="B15">
        <v>49000</v>
      </c>
    </row>
    <row r="16" spans="1:3" x14ac:dyDescent="0.2">
      <c r="A16" t="s">
        <v>39</v>
      </c>
      <c r="B16">
        <v>300000</v>
      </c>
    </row>
    <row r="18" spans="1:4" x14ac:dyDescent="0.2">
      <c r="A18" t="s">
        <v>40</v>
      </c>
    </row>
    <row r="19" spans="1:4" x14ac:dyDescent="0.2">
      <c r="A19" t="s">
        <v>22</v>
      </c>
      <c r="B19">
        <v>23920</v>
      </c>
      <c r="C19" t="s">
        <v>41</v>
      </c>
      <c r="D19">
        <v>287040</v>
      </c>
    </row>
    <row r="21" spans="1:4" x14ac:dyDescent="0.2">
      <c r="A21" t="s">
        <v>34</v>
      </c>
    </row>
    <row r="22" spans="1:4" x14ac:dyDescent="0.2">
      <c r="A22" t="s">
        <v>36</v>
      </c>
      <c r="B22">
        <v>21000</v>
      </c>
    </row>
    <row r="23" spans="1:4" x14ac:dyDescent="0.2">
      <c r="A23" t="s">
        <v>42</v>
      </c>
      <c r="B23">
        <v>8000</v>
      </c>
    </row>
    <row r="24" spans="1:4" x14ac:dyDescent="0.2">
      <c r="A24" t="s">
        <v>47</v>
      </c>
      <c r="B24">
        <v>29000</v>
      </c>
    </row>
    <row r="25" spans="1:4" x14ac:dyDescent="0.2">
      <c r="A25" t="s">
        <v>39</v>
      </c>
      <c r="B25">
        <v>250000</v>
      </c>
    </row>
    <row r="27" spans="1:4" x14ac:dyDescent="0.2">
      <c r="A27" t="s">
        <v>44</v>
      </c>
      <c r="B27">
        <v>550000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Investeringskalkyl</vt:lpstr>
      <vt:lpstr>Hovås Fastigheter</vt:lpstr>
      <vt:lpstr>Detaljer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Charlotte Fornander</cp:lastModifiedBy>
  <dcterms:created xsi:type="dcterms:W3CDTF">2026-04-03T08:46:20Z</dcterms:created>
  <dcterms:modified xsi:type="dcterms:W3CDTF">2026-04-03T08:46:20Z</dcterms:modified>
</cp:coreProperties>
</file>